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\Desktop\"/>
    </mc:Choice>
  </mc:AlternateContent>
  <bookViews>
    <workbookView xWindow="0" yWindow="0" windowWidth="26025" windowHeight="11835"/>
  </bookViews>
  <sheets>
    <sheet name="Калькуляция" sheetId="1" r:id="rId1"/>
    <sheet name="Тарифы" sheetId="2" r:id="rId2"/>
    <sheet name="Grundlage" sheetId="3" r:id="rId3"/>
  </sheets>
  <definedNames>
    <definedName name="_xlnm.Print_Area" localSheetId="0">Калькуляция!$A$1:$D$15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" i="1"/>
  <c r="D13" i="1" l="1"/>
  <c r="D9" i="1"/>
  <c r="D8" i="1"/>
  <c r="D12" i="1"/>
  <c r="D11" i="1"/>
  <c r="D10" i="1"/>
  <c r="B15" i="1"/>
  <c r="D15" i="1" l="1"/>
</calcChain>
</file>

<file path=xl/sharedStrings.xml><?xml version="1.0" encoding="utf-8"?>
<sst xmlns="http://schemas.openxmlformats.org/spreadsheetml/2006/main" count="108" uniqueCount="22">
  <si>
    <t>x</t>
  </si>
  <si>
    <t>Сервисный инженер</t>
  </si>
  <si>
    <t>Германия</t>
  </si>
  <si>
    <t>Франция</t>
  </si>
  <si>
    <t>Чехия</t>
  </si>
  <si>
    <t>Польша</t>
  </si>
  <si>
    <t>Прочие</t>
  </si>
  <si>
    <t>Внутренний тариф</t>
  </si>
  <si>
    <t>Экспорт</t>
  </si>
  <si>
    <t>Кол-во часов, час.</t>
  </si>
  <si>
    <t>Позиция затрат</t>
  </si>
  <si>
    <t>Тариф, евро/час</t>
  </si>
  <si>
    <t>Всего, евро</t>
  </si>
  <si>
    <t>Рабочее время</t>
  </si>
  <si>
    <t>стандарт</t>
  </si>
  <si>
    <t>первый час переработки</t>
  </si>
  <si>
    <t xml:space="preserve">2й и следующие часы переработки </t>
  </si>
  <si>
    <t>воскресенье</t>
  </si>
  <si>
    <t>праздничный день</t>
  </si>
  <si>
    <t>Всего</t>
  </si>
  <si>
    <t>Экспортный</t>
  </si>
  <si>
    <t>Внутристрановой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</si>
</sst>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2"/>
      <color theme="0" tint="-0.14999847407452621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inden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4" fontId="1" fillId="2" borderId="4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0" fontId="2" fillId="0" borderId="4" xfId="0" applyFont="1" applyBorder="1" applyAlignment="1">
      <alignment horizontal="center" vertical="top" wrapText="1"/>
    </xf>
    <xf numFmtId="0" fontId="8" fillId="0" borderId="0" xfId="0" applyFont="1"/>
    <xf numFmtId="4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Border="1" applyAlignment="1">
      <alignment horizontal="right" vertical="top"/>
    </xf>
    <xf numFmtId="0" fontId="8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4" fontId="12" fillId="0" borderId="0" xfId="0" applyNumberFormat="1" applyFont="1" applyBorder="1" applyAlignment="1">
      <alignment horizontal="right" vertical="top"/>
    </xf>
    <xf numFmtId="4" fontId="13" fillId="0" borderId="0" xfId="0" applyNumberFormat="1" applyFont="1" applyBorder="1" applyAlignment="1">
      <alignment vertical="top"/>
    </xf>
    <xf numFmtId="0" fontId="1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110" zoomScaleNormal="110" workbookViewId="0">
      <pane xSplit="1" topLeftCell="B1" activePane="topRight" state="frozen"/>
      <selection activeCell="A16" sqref="A16"/>
      <selection pane="topRight" activeCell="C8" sqref="C8"/>
    </sheetView>
  </sheetViews>
  <sheetFormatPr defaultColWidth="11.42578125" defaultRowHeight="12.75" x14ac:dyDescent="0.25"/>
  <cols>
    <col min="1" max="1" width="34.5703125" style="1" bestFit="1" customWidth="1"/>
    <col min="2" max="2" width="13.85546875" style="1" customWidth="1"/>
    <col min="3" max="3" width="13" style="1" customWidth="1"/>
    <col min="4" max="5" width="13.85546875" style="1" customWidth="1"/>
    <col min="6" max="6" width="13.85546875" style="58" customWidth="1"/>
    <col min="7" max="7" width="11.42578125" style="58"/>
    <col min="8" max="8" width="34.5703125" style="1" bestFit="1" customWidth="1"/>
    <col min="9" max="9" width="17.5703125" style="1" bestFit="1" customWidth="1"/>
    <col min="10" max="10" width="12.7109375" style="1" bestFit="1" customWidth="1"/>
    <col min="11" max="16384" width="11.42578125" style="1"/>
  </cols>
  <sheetData>
    <row r="1" spans="1:10" s="20" customFormat="1" ht="15" x14ac:dyDescent="0.25">
      <c r="A1" s="22"/>
      <c r="D1" s="21"/>
      <c r="E1" s="21"/>
      <c r="F1" s="49"/>
      <c r="G1" s="50"/>
      <c r="H1" s="23" t="s">
        <v>2</v>
      </c>
      <c r="I1" s="24"/>
      <c r="J1" s="24"/>
    </row>
    <row r="2" spans="1:10" s="20" customFormat="1" ht="14.25" x14ac:dyDescent="0.2">
      <c r="F2" s="50"/>
      <c r="G2" s="50"/>
      <c r="H2" s="24"/>
      <c r="I2" s="24"/>
      <c r="J2" s="24"/>
    </row>
    <row r="3" spans="1:10" s="20" customFormat="1" ht="15.75" x14ac:dyDescent="0.25">
      <c r="F3" s="50"/>
      <c r="G3" s="50"/>
      <c r="H3" s="33" t="s">
        <v>10</v>
      </c>
      <c r="I3" s="39" t="s">
        <v>1</v>
      </c>
      <c r="J3" s="39"/>
    </row>
    <row r="4" spans="1:10" s="18" customFormat="1" ht="30" customHeight="1" x14ac:dyDescent="0.25">
      <c r="A4" s="33" t="s">
        <v>10</v>
      </c>
      <c r="B4" s="39" t="s">
        <v>1</v>
      </c>
      <c r="C4" s="39"/>
      <c r="D4" s="43"/>
      <c r="E4" s="44"/>
      <c r="F4" s="51"/>
      <c r="G4" s="52"/>
      <c r="H4" s="34"/>
      <c r="I4" s="40" t="s">
        <v>11</v>
      </c>
      <c r="J4" s="40"/>
    </row>
    <row r="5" spans="1:10" s="18" customFormat="1" ht="30" customHeight="1" x14ac:dyDescent="0.25">
      <c r="A5" s="34"/>
      <c r="B5" s="19" t="s">
        <v>2</v>
      </c>
      <c r="C5" s="41" t="s">
        <v>7</v>
      </c>
      <c r="D5" s="42"/>
      <c r="E5" s="44"/>
      <c r="F5" s="51"/>
      <c r="G5" s="52"/>
      <c r="H5" s="35"/>
      <c r="I5" s="25" t="s">
        <v>21</v>
      </c>
      <c r="J5" s="25" t="s">
        <v>20</v>
      </c>
    </row>
    <row r="6" spans="1:10" s="15" customFormat="1" ht="25.5" x14ac:dyDescent="0.25">
      <c r="A6" s="35"/>
      <c r="B6" s="9" t="s">
        <v>9</v>
      </c>
      <c r="C6" s="9" t="s">
        <v>11</v>
      </c>
      <c r="D6" s="8" t="s">
        <v>12</v>
      </c>
      <c r="E6" s="45"/>
      <c r="F6" s="53"/>
      <c r="G6" s="54"/>
      <c r="H6" s="17" t="s">
        <v>13</v>
      </c>
      <c r="I6" s="17"/>
      <c r="J6" s="17"/>
    </row>
    <row r="7" spans="1:10" s="15" customFormat="1" ht="25.5" x14ac:dyDescent="0.25">
      <c r="A7" s="17" t="s">
        <v>13</v>
      </c>
      <c r="B7" s="17"/>
      <c r="C7" s="17"/>
      <c r="D7" s="16"/>
      <c r="E7" s="46"/>
      <c r="F7" s="55" t="s">
        <v>2</v>
      </c>
      <c r="G7" s="54" t="str">
        <f>F7&amp;H7</f>
        <v>Германиястандарт</v>
      </c>
      <c r="H7" s="7" t="s">
        <v>14</v>
      </c>
      <c r="I7" s="27">
        <v>10</v>
      </c>
      <c r="J7" s="27">
        <v>12</v>
      </c>
    </row>
    <row r="8" spans="1:10" ht="51" x14ac:dyDescent="0.25">
      <c r="A8" s="7" t="s">
        <v>14</v>
      </c>
      <c r="B8" s="13">
        <v>1</v>
      </c>
      <c r="C8" s="12">
        <f>VLOOKUP($B$5&amp;A8,G:J,3,0)</f>
        <v>10</v>
      </c>
      <c r="D8" s="5">
        <f t="shared" ref="D8:D13" si="0">B8*C8</f>
        <v>10</v>
      </c>
      <c r="E8" s="47"/>
      <c r="F8" s="56" t="s">
        <v>2</v>
      </c>
      <c r="G8" s="54" t="str">
        <f t="shared" ref="G8:G71" si="1">F8&amp;H8</f>
        <v>Германияпервый час переработки</v>
      </c>
      <c r="H8" s="7" t="s">
        <v>15</v>
      </c>
      <c r="I8" s="27">
        <v>11</v>
      </c>
      <c r="J8" s="27">
        <v>15</v>
      </c>
    </row>
    <row r="9" spans="1:10" ht="76.5" x14ac:dyDescent="0.25">
      <c r="A9" s="7" t="s">
        <v>15</v>
      </c>
      <c r="B9" s="13">
        <v>2</v>
      </c>
      <c r="C9" s="12">
        <f t="shared" ref="C9:C12" si="2">VLOOKUP($B$5&amp;A9,G:J,3,0)</f>
        <v>11</v>
      </c>
      <c r="D9" s="5">
        <f t="shared" si="0"/>
        <v>22</v>
      </c>
      <c r="E9" s="47"/>
      <c r="F9" s="56" t="s">
        <v>2</v>
      </c>
      <c r="G9" s="54" t="str">
        <f t="shared" si="1"/>
        <v xml:space="preserve">Германия2й и следующие часы переработки </v>
      </c>
      <c r="H9" s="7" t="s">
        <v>16</v>
      </c>
      <c r="I9" s="27">
        <v>12</v>
      </c>
      <c r="J9" s="27">
        <v>20</v>
      </c>
    </row>
    <row r="10" spans="1:10" ht="25.5" x14ac:dyDescent="0.25">
      <c r="A10" s="7" t="s">
        <v>16</v>
      </c>
      <c r="B10" s="13">
        <v>3</v>
      </c>
      <c r="C10" s="12">
        <f t="shared" si="2"/>
        <v>12</v>
      </c>
      <c r="D10" s="5">
        <f t="shared" si="0"/>
        <v>36</v>
      </c>
      <c r="E10" s="47"/>
      <c r="F10" s="56" t="s">
        <v>2</v>
      </c>
      <c r="G10" s="54" t="str">
        <f t="shared" si="1"/>
        <v>Германиявоскресенье</v>
      </c>
      <c r="H10" s="7" t="s">
        <v>17</v>
      </c>
      <c r="I10" s="27">
        <v>13</v>
      </c>
      <c r="J10" s="27">
        <v>25</v>
      </c>
    </row>
    <row r="11" spans="1:10" ht="38.25" x14ac:dyDescent="0.25">
      <c r="A11" s="7" t="s">
        <v>17</v>
      </c>
      <c r="B11" s="13">
        <v>4</v>
      </c>
      <c r="C11" s="12">
        <f t="shared" si="2"/>
        <v>13</v>
      </c>
      <c r="D11" s="5">
        <f t="shared" si="0"/>
        <v>52</v>
      </c>
      <c r="E11" s="47"/>
      <c r="F11" s="56" t="s">
        <v>2</v>
      </c>
      <c r="G11" s="54" t="str">
        <f t="shared" si="1"/>
        <v>Германияпраздничный день</v>
      </c>
      <c r="H11" s="7" t="s">
        <v>18</v>
      </c>
      <c r="I11" s="27">
        <v>14</v>
      </c>
      <c r="J11" s="27">
        <v>30</v>
      </c>
    </row>
    <row r="12" spans="1:10" x14ac:dyDescent="0.25">
      <c r="A12" s="7" t="s">
        <v>18</v>
      </c>
      <c r="B12" s="13">
        <v>5</v>
      </c>
      <c r="C12" s="12">
        <f t="shared" si="2"/>
        <v>14</v>
      </c>
      <c r="D12" s="5">
        <f t="shared" si="0"/>
        <v>70</v>
      </c>
      <c r="E12" s="47"/>
      <c r="F12" s="56"/>
      <c r="G12" s="54" t="str">
        <f t="shared" si="1"/>
        <v/>
      </c>
      <c r="H12" s="6"/>
      <c r="I12" s="27"/>
      <c r="J12" s="27"/>
    </row>
    <row r="13" spans="1:10" x14ac:dyDescent="0.25">
      <c r="A13" s="6"/>
      <c r="B13" s="13"/>
      <c r="C13" s="27"/>
      <c r="D13" s="5">
        <f t="shared" si="0"/>
        <v>0</v>
      </c>
      <c r="E13" s="47"/>
      <c r="F13" s="56"/>
      <c r="G13" s="54" t="str">
        <f t="shared" si="1"/>
        <v/>
      </c>
      <c r="H13" s="6"/>
      <c r="I13" s="27"/>
      <c r="J13" s="27"/>
    </row>
    <row r="14" spans="1:10" x14ac:dyDescent="0.25">
      <c r="A14" s="14"/>
      <c r="B14" s="13"/>
      <c r="C14" s="27"/>
      <c r="D14" s="5"/>
      <c r="E14" s="47"/>
      <c r="F14" s="56"/>
      <c r="G14" s="54" t="str">
        <f t="shared" si="1"/>
        <v/>
      </c>
      <c r="H14" s="6"/>
      <c r="I14" s="28"/>
      <c r="J14" s="28"/>
    </row>
    <row r="15" spans="1:10" s="2" customFormat="1" ht="15" thickBot="1" x14ac:dyDescent="0.25">
      <c r="A15" s="4" t="s">
        <v>19</v>
      </c>
      <c r="B15" s="11">
        <f>SUM(B8:B14)</f>
        <v>15</v>
      </c>
      <c r="C15" s="10" t="s">
        <v>0</v>
      </c>
      <c r="D15" s="3">
        <f>SUM(D8:D14)</f>
        <v>190</v>
      </c>
      <c r="E15" s="48"/>
      <c r="F15" s="57"/>
      <c r="G15" s="54" t="str">
        <f t="shared" si="1"/>
        <v/>
      </c>
      <c r="H15" s="24"/>
      <c r="I15" s="24"/>
      <c r="J15" s="24"/>
    </row>
    <row r="16" spans="1:10" ht="15" x14ac:dyDescent="0.25">
      <c r="G16" s="54" t="str">
        <f t="shared" si="1"/>
        <v>Франция</v>
      </c>
      <c r="H16" s="23" t="s">
        <v>3</v>
      </c>
      <c r="I16" s="24"/>
      <c r="J16" s="24"/>
    </row>
    <row r="17" spans="6:10" ht="14.25" x14ac:dyDescent="0.2">
      <c r="G17" s="54" t="str">
        <f t="shared" si="1"/>
        <v/>
      </c>
      <c r="H17" s="24"/>
      <c r="I17" s="24"/>
      <c r="J17" s="24"/>
    </row>
    <row r="18" spans="6:10" ht="25.5" x14ac:dyDescent="0.25">
      <c r="G18" s="54" t="str">
        <f t="shared" si="1"/>
        <v>Позиция затрат</v>
      </c>
      <c r="H18" s="36" t="s">
        <v>10</v>
      </c>
      <c r="I18" s="39" t="s">
        <v>1</v>
      </c>
      <c r="J18" s="39"/>
    </row>
    <row r="19" spans="6:10" x14ac:dyDescent="0.25">
      <c r="G19" s="54" t="str">
        <f t="shared" si="1"/>
        <v/>
      </c>
      <c r="H19" s="37"/>
      <c r="I19" s="40" t="s">
        <v>11</v>
      </c>
      <c r="J19" s="40"/>
    </row>
    <row r="20" spans="6:10" x14ac:dyDescent="0.25">
      <c r="G20" s="54" t="str">
        <f t="shared" si="1"/>
        <v/>
      </c>
      <c r="H20" s="38"/>
      <c r="I20" s="25" t="s">
        <v>21</v>
      </c>
      <c r="J20" s="25" t="s">
        <v>20</v>
      </c>
    </row>
    <row r="21" spans="6:10" ht="25.5" x14ac:dyDescent="0.25">
      <c r="G21" s="54" t="str">
        <f t="shared" si="1"/>
        <v>Рабочее время</v>
      </c>
      <c r="H21" s="17" t="s">
        <v>13</v>
      </c>
      <c r="I21" s="28"/>
      <c r="J21" s="28"/>
    </row>
    <row r="22" spans="6:10" ht="25.5" x14ac:dyDescent="0.25">
      <c r="F22" s="58" t="s">
        <v>3</v>
      </c>
      <c r="G22" s="54" t="str">
        <f t="shared" si="1"/>
        <v>Франциястандарт</v>
      </c>
      <c r="H22" s="7" t="s">
        <v>14</v>
      </c>
      <c r="I22" s="27">
        <v>9</v>
      </c>
      <c r="J22" s="27">
        <v>10</v>
      </c>
    </row>
    <row r="23" spans="6:10" ht="51" x14ac:dyDescent="0.25">
      <c r="F23" s="58" t="s">
        <v>3</v>
      </c>
      <c r="G23" s="54" t="str">
        <f t="shared" si="1"/>
        <v>Францияпервый час переработки</v>
      </c>
      <c r="H23" s="7" t="s">
        <v>15</v>
      </c>
      <c r="I23" s="27">
        <v>10</v>
      </c>
      <c r="J23" s="27">
        <v>8</v>
      </c>
    </row>
    <row r="24" spans="6:10" ht="76.5" x14ac:dyDescent="0.25">
      <c r="F24" s="58" t="s">
        <v>3</v>
      </c>
      <c r="G24" s="54" t="str">
        <f t="shared" si="1"/>
        <v xml:space="preserve">Франция2й и следующие часы переработки </v>
      </c>
      <c r="H24" s="7" t="s">
        <v>16</v>
      </c>
      <c r="I24" s="27">
        <v>11</v>
      </c>
      <c r="J24" s="27">
        <v>7</v>
      </c>
    </row>
    <row r="25" spans="6:10" ht="25.5" x14ac:dyDescent="0.25">
      <c r="F25" s="58" t="s">
        <v>3</v>
      </c>
      <c r="G25" s="54" t="str">
        <f t="shared" si="1"/>
        <v>Франциявоскресенье</v>
      </c>
      <c r="H25" s="7" t="s">
        <v>17</v>
      </c>
      <c r="I25" s="27">
        <v>12</v>
      </c>
      <c r="J25" s="27">
        <v>5</v>
      </c>
    </row>
    <row r="26" spans="6:10" ht="38.25" x14ac:dyDescent="0.25">
      <c r="F26" s="58" t="s">
        <v>3</v>
      </c>
      <c r="G26" s="54" t="str">
        <f t="shared" si="1"/>
        <v>Францияпраздничный день</v>
      </c>
      <c r="H26" s="7" t="s">
        <v>18</v>
      </c>
      <c r="I26" s="27">
        <v>13</v>
      </c>
      <c r="J26" s="27">
        <v>4</v>
      </c>
    </row>
    <row r="27" spans="6:10" x14ac:dyDescent="0.25">
      <c r="G27" s="54" t="str">
        <f t="shared" si="1"/>
        <v/>
      </c>
      <c r="H27" s="6"/>
      <c r="I27" s="28"/>
      <c r="J27" s="28"/>
    </row>
    <row r="28" spans="6:10" x14ac:dyDescent="0.25">
      <c r="G28" s="54" t="str">
        <f t="shared" si="1"/>
        <v/>
      </c>
      <c r="H28" s="6"/>
      <c r="I28" s="28"/>
      <c r="J28" s="28"/>
    </row>
    <row r="29" spans="6:10" x14ac:dyDescent="0.25">
      <c r="G29" s="54" t="str">
        <f t="shared" si="1"/>
        <v/>
      </c>
      <c r="H29" s="6"/>
      <c r="I29" s="28"/>
      <c r="J29" s="28"/>
    </row>
    <row r="30" spans="6:10" ht="14.25" x14ac:dyDescent="0.2">
      <c r="G30" s="54" t="str">
        <f t="shared" si="1"/>
        <v/>
      </c>
      <c r="H30" s="24"/>
      <c r="I30" s="24"/>
      <c r="J30" s="24"/>
    </row>
    <row r="31" spans="6:10" ht="15" x14ac:dyDescent="0.25">
      <c r="G31" s="54" t="str">
        <f t="shared" si="1"/>
        <v>Чехия</v>
      </c>
      <c r="H31" s="23" t="s">
        <v>4</v>
      </c>
      <c r="I31" s="24"/>
      <c r="J31" s="24"/>
    </row>
    <row r="32" spans="6:10" ht="14.25" x14ac:dyDescent="0.2">
      <c r="G32" s="54" t="str">
        <f t="shared" si="1"/>
        <v/>
      </c>
      <c r="H32" s="24"/>
      <c r="I32" s="24"/>
      <c r="J32" s="24"/>
    </row>
    <row r="33" spans="6:10" ht="25.5" x14ac:dyDescent="0.25">
      <c r="G33" s="54" t="str">
        <f t="shared" si="1"/>
        <v>Позиция затрат</v>
      </c>
      <c r="H33" s="36" t="s">
        <v>10</v>
      </c>
      <c r="I33" s="39" t="s">
        <v>1</v>
      </c>
      <c r="J33" s="39"/>
    </row>
    <row r="34" spans="6:10" x14ac:dyDescent="0.25">
      <c r="G34" s="54" t="str">
        <f t="shared" si="1"/>
        <v/>
      </c>
      <c r="H34" s="37"/>
      <c r="I34" s="40" t="s">
        <v>11</v>
      </c>
      <c r="J34" s="40"/>
    </row>
    <row r="35" spans="6:10" x14ac:dyDescent="0.25">
      <c r="G35" s="54" t="str">
        <f t="shared" si="1"/>
        <v/>
      </c>
      <c r="H35" s="38"/>
      <c r="I35" s="25" t="s">
        <v>21</v>
      </c>
      <c r="J35" s="25" t="s">
        <v>20</v>
      </c>
    </row>
    <row r="36" spans="6:10" ht="25.5" x14ac:dyDescent="0.25">
      <c r="G36" s="54" t="str">
        <f t="shared" si="1"/>
        <v>Рабочее время</v>
      </c>
      <c r="H36" s="17" t="s">
        <v>13</v>
      </c>
      <c r="I36" s="17"/>
      <c r="J36" s="17"/>
    </row>
    <row r="37" spans="6:10" ht="25.5" x14ac:dyDescent="0.25">
      <c r="F37" s="58" t="s">
        <v>4</v>
      </c>
      <c r="G37" s="54" t="str">
        <f t="shared" si="1"/>
        <v>Чехиястандарт</v>
      </c>
      <c r="H37" s="7" t="s">
        <v>14</v>
      </c>
      <c r="I37" s="27">
        <v>9.5</v>
      </c>
      <c r="J37" s="27">
        <v>9.5</v>
      </c>
    </row>
    <row r="38" spans="6:10" ht="51" x14ac:dyDescent="0.25">
      <c r="F38" s="58" t="s">
        <v>4</v>
      </c>
      <c r="G38" s="54" t="str">
        <f t="shared" si="1"/>
        <v>Чехияпервый час переработки</v>
      </c>
      <c r="H38" s="7" t="s">
        <v>15</v>
      </c>
      <c r="I38" s="27">
        <v>8.5</v>
      </c>
      <c r="J38" s="27">
        <v>8.5</v>
      </c>
    </row>
    <row r="39" spans="6:10" ht="63.75" x14ac:dyDescent="0.25">
      <c r="F39" s="58" t="s">
        <v>4</v>
      </c>
      <c r="G39" s="54" t="str">
        <f t="shared" si="1"/>
        <v xml:space="preserve">Чехия2й и следующие часы переработки </v>
      </c>
      <c r="H39" s="7" t="s">
        <v>16</v>
      </c>
      <c r="I39" s="27">
        <v>10.5</v>
      </c>
      <c r="J39" s="27">
        <v>7.5</v>
      </c>
    </row>
    <row r="40" spans="6:10" ht="25.5" x14ac:dyDescent="0.25">
      <c r="F40" s="58" t="s">
        <v>4</v>
      </c>
      <c r="G40" s="54" t="str">
        <f t="shared" si="1"/>
        <v>Чехиявоскресенье</v>
      </c>
      <c r="H40" s="7" t="s">
        <v>17</v>
      </c>
      <c r="I40" s="27">
        <v>11.5</v>
      </c>
      <c r="J40" s="27">
        <v>6.5</v>
      </c>
    </row>
    <row r="41" spans="6:10" ht="38.25" x14ac:dyDescent="0.25">
      <c r="F41" s="58" t="s">
        <v>4</v>
      </c>
      <c r="G41" s="54" t="str">
        <f t="shared" si="1"/>
        <v>Чехияпраздничный день</v>
      </c>
      <c r="H41" s="7" t="s">
        <v>18</v>
      </c>
      <c r="I41" s="27">
        <v>12.5</v>
      </c>
      <c r="J41" s="27">
        <v>5.5</v>
      </c>
    </row>
    <row r="42" spans="6:10" x14ac:dyDescent="0.25">
      <c r="G42" s="54" t="str">
        <f t="shared" si="1"/>
        <v/>
      </c>
      <c r="H42" s="6"/>
      <c r="I42" s="28"/>
      <c r="J42" s="28"/>
    </row>
    <row r="43" spans="6:10" x14ac:dyDescent="0.25">
      <c r="G43" s="54" t="str">
        <f t="shared" si="1"/>
        <v/>
      </c>
      <c r="H43" s="6"/>
      <c r="I43" s="28"/>
      <c r="J43" s="28"/>
    </row>
    <row r="44" spans="6:10" x14ac:dyDescent="0.25">
      <c r="G44" s="54" t="str">
        <f t="shared" si="1"/>
        <v/>
      </c>
      <c r="H44" s="6"/>
      <c r="I44" s="28"/>
      <c r="J44" s="28"/>
    </row>
    <row r="45" spans="6:10" ht="14.25" x14ac:dyDescent="0.2">
      <c r="G45" s="54" t="str">
        <f t="shared" si="1"/>
        <v/>
      </c>
      <c r="H45" s="24"/>
      <c r="I45" s="24"/>
      <c r="J45" s="24"/>
    </row>
    <row r="46" spans="6:10" ht="15" x14ac:dyDescent="0.25">
      <c r="G46" s="54" t="str">
        <f t="shared" si="1"/>
        <v>Польша</v>
      </c>
      <c r="H46" s="23" t="s">
        <v>5</v>
      </c>
      <c r="I46" s="24"/>
      <c r="J46" s="24"/>
    </row>
    <row r="47" spans="6:10" ht="14.25" x14ac:dyDescent="0.2">
      <c r="G47" s="54" t="str">
        <f t="shared" si="1"/>
        <v/>
      </c>
      <c r="H47" s="24"/>
      <c r="I47" s="24"/>
      <c r="J47" s="24"/>
    </row>
    <row r="48" spans="6:10" ht="25.5" x14ac:dyDescent="0.25">
      <c r="G48" s="54" t="str">
        <f t="shared" si="1"/>
        <v>Позиция затрат</v>
      </c>
      <c r="H48" s="36" t="s">
        <v>10</v>
      </c>
      <c r="I48" s="39" t="s">
        <v>1</v>
      </c>
      <c r="J48" s="39"/>
    </row>
    <row r="49" spans="6:10" x14ac:dyDescent="0.25">
      <c r="G49" s="54" t="str">
        <f t="shared" si="1"/>
        <v/>
      </c>
      <c r="H49" s="37"/>
      <c r="I49" s="40" t="s">
        <v>11</v>
      </c>
      <c r="J49" s="40"/>
    </row>
    <row r="50" spans="6:10" x14ac:dyDescent="0.25">
      <c r="G50" s="54" t="str">
        <f t="shared" si="1"/>
        <v/>
      </c>
      <c r="H50" s="38"/>
      <c r="I50" s="25" t="s">
        <v>21</v>
      </c>
      <c r="J50" s="25" t="s">
        <v>20</v>
      </c>
    </row>
    <row r="51" spans="6:10" ht="25.5" x14ac:dyDescent="0.25">
      <c r="G51" s="54" t="str">
        <f t="shared" si="1"/>
        <v>Рабочее время</v>
      </c>
      <c r="H51" s="17" t="s">
        <v>13</v>
      </c>
      <c r="I51" s="17"/>
      <c r="J51" s="17"/>
    </row>
    <row r="52" spans="6:10" ht="25.5" x14ac:dyDescent="0.25">
      <c r="F52" s="58" t="s">
        <v>5</v>
      </c>
      <c r="G52" s="54" t="str">
        <f t="shared" si="1"/>
        <v>Польшастандарт</v>
      </c>
      <c r="H52" s="7" t="s">
        <v>14</v>
      </c>
      <c r="I52" s="27">
        <v>8.5</v>
      </c>
      <c r="J52" s="27">
        <v>9.5</v>
      </c>
    </row>
    <row r="53" spans="6:10" ht="51" x14ac:dyDescent="0.25">
      <c r="F53" s="58" t="s">
        <v>5</v>
      </c>
      <c r="G53" s="54" t="str">
        <f t="shared" si="1"/>
        <v>Польшапервый час переработки</v>
      </c>
      <c r="H53" s="7" t="s">
        <v>15</v>
      </c>
      <c r="I53" s="27">
        <v>7.5</v>
      </c>
      <c r="J53" s="27">
        <v>8.5</v>
      </c>
    </row>
    <row r="54" spans="6:10" ht="63.75" x14ac:dyDescent="0.25">
      <c r="F54" s="58" t="s">
        <v>5</v>
      </c>
      <c r="G54" s="54" t="str">
        <f t="shared" si="1"/>
        <v xml:space="preserve">Польша2й и следующие часы переработки </v>
      </c>
      <c r="H54" s="7" t="s">
        <v>16</v>
      </c>
      <c r="I54" s="27">
        <v>6.5</v>
      </c>
      <c r="J54" s="27">
        <v>7.5</v>
      </c>
    </row>
    <row r="55" spans="6:10" ht="25.5" x14ac:dyDescent="0.25">
      <c r="F55" s="58" t="s">
        <v>5</v>
      </c>
      <c r="G55" s="54" t="str">
        <f t="shared" si="1"/>
        <v>Польшавоскресенье</v>
      </c>
      <c r="H55" s="7" t="s">
        <v>17</v>
      </c>
      <c r="I55" s="27">
        <v>5.5</v>
      </c>
      <c r="J55" s="27">
        <v>6.5</v>
      </c>
    </row>
    <row r="56" spans="6:10" ht="38.25" x14ac:dyDescent="0.25">
      <c r="F56" s="58" t="s">
        <v>5</v>
      </c>
      <c r="G56" s="54" t="str">
        <f t="shared" si="1"/>
        <v>Польшапраздничный день</v>
      </c>
      <c r="H56" s="7" t="s">
        <v>18</v>
      </c>
      <c r="I56" s="27">
        <v>4.5</v>
      </c>
      <c r="J56" s="27">
        <v>5.5</v>
      </c>
    </row>
    <row r="57" spans="6:10" x14ac:dyDescent="0.25">
      <c r="G57" s="54" t="str">
        <f t="shared" si="1"/>
        <v/>
      </c>
      <c r="H57" s="6"/>
      <c r="I57" s="28"/>
      <c r="J57" s="28"/>
    </row>
    <row r="58" spans="6:10" x14ac:dyDescent="0.25">
      <c r="G58" s="54" t="str">
        <f t="shared" si="1"/>
        <v/>
      </c>
      <c r="H58" s="6"/>
      <c r="I58" s="28"/>
      <c r="J58" s="28"/>
    </row>
    <row r="59" spans="6:10" x14ac:dyDescent="0.25">
      <c r="G59" s="54" t="str">
        <f t="shared" si="1"/>
        <v/>
      </c>
      <c r="H59" s="6"/>
      <c r="I59" s="28"/>
      <c r="J59" s="28"/>
    </row>
    <row r="60" spans="6:10" ht="14.25" x14ac:dyDescent="0.2">
      <c r="G60" s="54" t="str">
        <f t="shared" si="1"/>
        <v/>
      </c>
      <c r="H60" s="24"/>
      <c r="I60" s="24"/>
      <c r="J60" s="24"/>
    </row>
    <row r="61" spans="6:10" ht="15" x14ac:dyDescent="0.25">
      <c r="G61" s="54" t="str">
        <f t="shared" si="1"/>
        <v>Прочие</v>
      </c>
      <c r="H61" s="23" t="s">
        <v>6</v>
      </c>
      <c r="I61" s="24"/>
      <c r="J61" s="24"/>
    </row>
    <row r="62" spans="6:10" ht="14.25" x14ac:dyDescent="0.2">
      <c r="G62" s="54" t="str">
        <f t="shared" si="1"/>
        <v/>
      </c>
      <c r="H62" s="24"/>
      <c r="I62" s="24"/>
      <c r="J62" s="24"/>
    </row>
    <row r="63" spans="6:10" ht="25.5" x14ac:dyDescent="0.25">
      <c r="G63" s="54" t="str">
        <f t="shared" si="1"/>
        <v>Позиция затрат</v>
      </c>
      <c r="H63" s="36" t="s">
        <v>10</v>
      </c>
      <c r="I63" s="39" t="s">
        <v>1</v>
      </c>
      <c r="J63" s="39"/>
    </row>
    <row r="64" spans="6:10" x14ac:dyDescent="0.25">
      <c r="G64" s="54" t="str">
        <f t="shared" si="1"/>
        <v/>
      </c>
      <c r="H64" s="37"/>
      <c r="I64" s="40" t="s">
        <v>11</v>
      </c>
      <c r="J64" s="40"/>
    </row>
    <row r="65" spans="6:10" x14ac:dyDescent="0.25">
      <c r="G65" s="54" t="str">
        <f t="shared" si="1"/>
        <v/>
      </c>
      <c r="H65" s="38"/>
      <c r="I65" s="25" t="s">
        <v>21</v>
      </c>
      <c r="J65" s="25" t="s">
        <v>20</v>
      </c>
    </row>
    <row r="66" spans="6:10" ht="25.5" x14ac:dyDescent="0.25">
      <c r="G66" s="54" t="str">
        <f t="shared" si="1"/>
        <v>Рабочее время</v>
      </c>
      <c r="H66" s="17" t="s">
        <v>13</v>
      </c>
      <c r="I66" s="17"/>
      <c r="J66" s="17"/>
    </row>
    <row r="67" spans="6:10" ht="25.5" x14ac:dyDescent="0.25">
      <c r="F67" s="58" t="s">
        <v>6</v>
      </c>
      <c r="G67" s="54" t="str">
        <f t="shared" si="1"/>
        <v>Прочиестандарт</v>
      </c>
      <c r="H67" s="7" t="s">
        <v>14</v>
      </c>
      <c r="I67" s="27">
        <v>15</v>
      </c>
      <c r="J67" s="27">
        <v>17</v>
      </c>
    </row>
    <row r="68" spans="6:10" ht="51" x14ac:dyDescent="0.25">
      <c r="F68" s="58" t="s">
        <v>6</v>
      </c>
      <c r="G68" s="54" t="str">
        <f t="shared" si="1"/>
        <v>Прочиепервый час переработки</v>
      </c>
      <c r="H68" s="7" t="s">
        <v>15</v>
      </c>
      <c r="I68" s="27">
        <v>16</v>
      </c>
      <c r="J68" s="27">
        <v>18</v>
      </c>
    </row>
    <row r="69" spans="6:10" ht="63.75" x14ac:dyDescent="0.25">
      <c r="F69" s="58" t="s">
        <v>6</v>
      </c>
      <c r="G69" s="54" t="str">
        <f t="shared" si="1"/>
        <v xml:space="preserve">Прочие2й и следующие часы переработки </v>
      </c>
      <c r="H69" s="7" t="s">
        <v>16</v>
      </c>
      <c r="I69" s="27">
        <v>17</v>
      </c>
      <c r="J69" s="27">
        <v>19</v>
      </c>
    </row>
    <row r="70" spans="6:10" ht="25.5" x14ac:dyDescent="0.25">
      <c r="F70" s="58" t="s">
        <v>6</v>
      </c>
      <c r="G70" s="54" t="str">
        <f t="shared" si="1"/>
        <v>Прочиевоскресенье</v>
      </c>
      <c r="H70" s="7" t="s">
        <v>17</v>
      </c>
      <c r="I70" s="27">
        <v>18</v>
      </c>
      <c r="J70" s="27">
        <v>20</v>
      </c>
    </row>
    <row r="71" spans="6:10" ht="38.25" x14ac:dyDescent="0.25">
      <c r="F71" s="58" t="s">
        <v>6</v>
      </c>
      <c r="G71" s="54" t="str">
        <f t="shared" si="1"/>
        <v>Прочиепраздничный день</v>
      </c>
      <c r="H71" s="7" t="s">
        <v>18</v>
      </c>
      <c r="I71" s="27">
        <v>19</v>
      </c>
      <c r="J71" s="27">
        <v>21</v>
      </c>
    </row>
    <row r="72" spans="6:10" x14ac:dyDescent="0.25">
      <c r="H72" s="6"/>
      <c r="I72" s="28"/>
      <c r="J72" s="28"/>
    </row>
    <row r="73" spans="6:10" x14ac:dyDescent="0.25">
      <c r="H73" s="6"/>
      <c r="I73" s="28"/>
      <c r="J73" s="28"/>
    </row>
    <row r="74" spans="6:10" x14ac:dyDescent="0.25">
      <c r="H74" s="6"/>
      <c r="I74" s="28"/>
      <c r="J74" s="28"/>
    </row>
  </sheetData>
  <mergeCells count="16">
    <mergeCell ref="H33:H35"/>
    <mergeCell ref="I33:J33"/>
    <mergeCell ref="I34:J34"/>
    <mergeCell ref="C5:D5"/>
    <mergeCell ref="B4:D4"/>
    <mergeCell ref="I64:J64"/>
    <mergeCell ref="H48:H50"/>
    <mergeCell ref="I48:J48"/>
    <mergeCell ref="I49:J49"/>
    <mergeCell ref="H63:H65"/>
    <mergeCell ref="I63:J63"/>
    <mergeCell ref="H18:H20"/>
    <mergeCell ref="I18:J18"/>
    <mergeCell ref="I19:J19"/>
    <mergeCell ref="I3:J3"/>
    <mergeCell ref="I4:J4"/>
  </mergeCells>
  <pageMargins left="0.34" right="0.28000000000000003" top="1.05" bottom="0.27" header="0.72" footer="0.17"/>
  <pageSetup paperSize="9" scale="68" fitToHeight="0" orientation="landscape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Grundlage!$B$3:$B$6</xm:f>
          </x14:formula1>
          <xm:sqref>C5:F5</xm:sqref>
        </x14:dataValidation>
        <x14:dataValidation type="list" allowBlank="1" showInputMessage="1" showErrorMessage="1">
          <x14:formula1>
            <xm:f>Grundlage!$A$3:$A$8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66"/>
  <sheetViews>
    <sheetView topLeftCell="A60" zoomScale="130" zoomScaleNormal="130" workbookViewId="0">
      <selection activeCell="C75" sqref="A1:C75"/>
    </sheetView>
  </sheetViews>
  <sheetFormatPr defaultColWidth="11.42578125" defaultRowHeight="14.25" x14ac:dyDescent="0.2"/>
  <cols>
    <col min="1" max="1" width="28.5703125" style="24" customWidth="1"/>
    <col min="2" max="2" width="17.7109375" style="24" bestFit="1" customWidth="1"/>
    <col min="3" max="3" width="14" style="24" customWidth="1"/>
    <col min="4" max="16384" width="11.42578125" style="24"/>
  </cols>
  <sheetData>
    <row r="4" ht="15.75" customHeight="1" x14ac:dyDescent="0.2"/>
    <row r="5" ht="14.25" customHeight="1" x14ac:dyDescent="0.2"/>
    <row r="6" s="26" customFormat="1" ht="14.25" customHeight="1" x14ac:dyDescent="0.25"/>
    <row r="19" ht="15.75" customHeight="1" x14ac:dyDescent="0.2"/>
    <row r="20" ht="14.25" customHeight="1" x14ac:dyDescent="0.2"/>
    <row r="21" s="26" customFormat="1" ht="14.25" customHeight="1" x14ac:dyDescent="0.25"/>
    <row r="34" ht="15.75" customHeight="1" x14ac:dyDescent="0.2"/>
    <row r="35" ht="14.25" customHeight="1" x14ac:dyDescent="0.2"/>
    <row r="36" s="26" customFormat="1" ht="14.25" customHeight="1" x14ac:dyDescent="0.25"/>
    <row r="49" ht="15.75" customHeight="1" x14ac:dyDescent="0.2"/>
    <row r="50" ht="15" customHeight="1" x14ac:dyDescent="0.2"/>
    <row r="51" s="26" customFormat="1" ht="15" x14ac:dyDescent="0.25"/>
    <row r="64" ht="15.75" customHeight="1" x14ac:dyDescent="0.2"/>
    <row r="65" ht="14.25" customHeight="1" x14ac:dyDescent="0.2"/>
    <row r="66" s="26" customFormat="1" ht="14.25" customHeight="1" x14ac:dyDescent="0.25"/>
  </sheetData>
  <pageMargins left="0.7" right="0.44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4.25" x14ac:dyDescent="0.2"/>
  <cols>
    <col min="1" max="1" width="31" style="24" bestFit="1" customWidth="1"/>
    <col min="2" max="2" width="28.5703125" style="24" customWidth="1"/>
    <col min="3" max="16384" width="9.140625" style="24"/>
  </cols>
  <sheetData>
    <row r="1" spans="1:2" ht="15" thickBot="1" x14ac:dyDescent="0.25"/>
    <row r="2" spans="1:2" ht="15" x14ac:dyDescent="0.25">
      <c r="A2" s="29"/>
      <c r="B2" s="29"/>
    </row>
    <row r="3" spans="1:2" ht="15" x14ac:dyDescent="0.25">
      <c r="A3" s="30"/>
      <c r="B3" s="30"/>
    </row>
    <row r="4" spans="1:2" x14ac:dyDescent="0.2">
      <c r="A4" s="31" t="s">
        <v>2</v>
      </c>
      <c r="B4" s="31" t="s">
        <v>7</v>
      </c>
    </row>
    <row r="5" spans="1:2" x14ac:dyDescent="0.2">
      <c r="A5" s="31" t="s">
        <v>3</v>
      </c>
      <c r="B5" s="31" t="s">
        <v>8</v>
      </c>
    </row>
    <row r="6" spans="1:2" x14ac:dyDescent="0.2">
      <c r="A6" s="31" t="s">
        <v>4</v>
      </c>
      <c r="B6" s="31" t="s">
        <v>6</v>
      </c>
    </row>
    <row r="7" spans="1:2" x14ac:dyDescent="0.2">
      <c r="A7" s="31" t="s">
        <v>5</v>
      </c>
      <c r="B7" s="31"/>
    </row>
    <row r="8" spans="1:2" ht="15" thickBot="1" x14ac:dyDescent="0.25">
      <c r="A8" s="32" t="s">
        <v>6</v>
      </c>
      <c r="B8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Калькуляция</vt:lpstr>
      <vt:lpstr>Тарифы</vt:lpstr>
      <vt:lpstr>Grundlage</vt:lpstr>
      <vt:lpstr>Калькуляция!Область_печати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Morosova</dc:creator>
  <cp:lastModifiedBy>Юрий Юн</cp:lastModifiedBy>
  <dcterms:created xsi:type="dcterms:W3CDTF">2016-06-15T09:31:27Z</dcterms:created>
  <dcterms:modified xsi:type="dcterms:W3CDTF">2016-06-17T11:13:44Z</dcterms:modified>
</cp:coreProperties>
</file>