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mov_R\Desktop\"/>
    </mc:Choice>
  </mc:AlternateContent>
  <bookViews>
    <workbookView xWindow="0" yWindow="0" windowWidth="20490" windowHeight="7755" tabRatio="949"/>
  </bookViews>
  <sheets>
    <sheet name="ТМ" sheetId="1" r:id="rId1"/>
    <sheet name="2018" sheetId="2" r:id="rId2"/>
  </sheets>
  <definedNames>
    <definedName name="_xlnm._FilterDatabase" localSheetId="0" hidden="1">ТМ!$A$5:$N$32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D5" i="2"/>
  <c r="L2" i="1"/>
  <c r="B5" i="2"/>
  <c r="B15" i="2"/>
  <c r="B12" i="2"/>
  <c r="B9" i="2"/>
  <c r="B8" i="2"/>
  <c r="B7" i="2"/>
  <c r="B6" i="2"/>
  <c r="I25" i="1"/>
  <c r="A26" i="1"/>
  <c r="A25" i="1"/>
  <c r="I1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I12" i="1"/>
  <c r="I13" i="1"/>
  <c r="I14" i="1"/>
  <c r="I15" i="1"/>
  <c r="I16" i="1"/>
  <c r="I18" i="1"/>
  <c r="I19" i="1"/>
  <c r="I20" i="1"/>
  <c r="I21" i="1"/>
  <c r="I22" i="1"/>
  <c r="I23" i="1"/>
  <c r="I24" i="1"/>
  <c r="I26" i="1"/>
  <c r="I27" i="1"/>
  <c r="I28" i="1"/>
  <c r="I29" i="1"/>
  <c r="I8" i="1"/>
  <c r="K31" i="1" s="1"/>
  <c r="I9" i="1"/>
  <c r="I10" i="1"/>
  <c r="I11" i="1"/>
  <c r="I7" i="1"/>
  <c r="I6" i="1"/>
  <c r="I31" i="1" s="1"/>
  <c r="B16" i="2" l="1"/>
  <c r="I30" i="1"/>
  <c r="A17" i="1"/>
  <c r="A18" i="1" s="1"/>
  <c r="A19" i="1" s="1"/>
  <c r="A20" i="1" s="1"/>
  <c r="A21" i="1" s="1"/>
  <c r="A22" i="1" s="1"/>
  <c r="A23" i="1" s="1"/>
  <c r="A24" i="1" s="1"/>
  <c r="A27" i="1" s="1"/>
  <c r="A28" i="1" s="1"/>
  <c r="A29" i="1" s="1"/>
  <c r="J31" i="1"/>
</calcChain>
</file>

<file path=xl/sharedStrings.xml><?xml version="1.0" encoding="utf-8"?>
<sst xmlns="http://schemas.openxmlformats.org/spreadsheetml/2006/main" count="67" uniqueCount="33">
  <si>
    <t>№ п/п</t>
  </si>
  <si>
    <t>№ SR</t>
  </si>
  <si>
    <t>Время</t>
  </si>
  <si>
    <t xml:space="preserve">От </t>
  </si>
  <si>
    <t>До</t>
  </si>
  <si>
    <t>Дата</t>
  </si>
  <si>
    <t>Назначение</t>
  </si>
  <si>
    <t>Разница</t>
  </si>
  <si>
    <t>ТАЙМ МЕНЕДЖМЕНТ</t>
  </si>
  <si>
    <t>Другое</t>
  </si>
  <si>
    <t>ТД</t>
  </si>
  <si>
    <t>Мет-я</t>
  </si>
  <si>
    <t>Месяц</t>
  </si>
  <si>
    <t>Март</t>
  </si>
  <si>
    <t>-</t>
  </si>
  <si>
    <t xml:space="preserve">Задача                    </t>
  </si>
  <si>
    <t>Эксель</t>
  </si>
  <si>
    <t>0=Другие задачи</t>
  </si>
  <si>
    <t>1=ТД</t>
  </si>
  <si>
    <t>2=Методология</t>
  </si>
  <si>
    <t>Создание журнала</t>
  </si>
  <si>
    <t>для ведения тайм менеджмента</t>
  </si>
  <si>
    <t>дополнительные настройки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</si>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</sst>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6" formatCode="[$-419]mmmm\ yyyy;@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pane ySplit="5" topLeftCell="A6" activePane="bottomLeft" state="frozen"/>
      <selection pane="bottomLeft" activeCell="C6" sqref="C6"/>
    </sheetView>
  </sheetViews>
  <sheetFormatPr defaultRowHeight="15" x14ac:dyDescent="0.25"/>
  <cols>
    <col min="1" max="1" width="7.5703125" style="1" bestFit="1" customWidth="1"/>
    <col min="2" max="2" width="13.42578125" style="1" bestFit="1" customWidth="1"/>
    <col min="3" max="3" width="2" style="37" bestFit="1" customWidth="1"/>
    <col min="4" max="4" width="9.140625" style="1" bestFit="1" customWidth="1"/>
    <col min="5" max="5" width="9.140625" style="1"/>
    <col min="6" max="6" width="10.140625" style="1" bestFit="1" customWidth="1"/>
    <col min="7" max="11" width="9.140625" style="1"/>
    <col min="12" max="12" width="23.7109375" style="1" customWidth="1"/>
    <col min="13" max="13" width="65.7109375" style="1" customWidth="1"/>
  </cols>
  <sheetData>
    <row r="1" spans="1:13" ht="15.75" x14ac:dyDescent="0.2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8"/>
    </row>
    <row r="2" spans="1:13" x14ac:dyDescent="0.25">
      <c r="D2" s="26" t="s">
        <v>17</v>
      </c>
      <c r="E2" s="26"/>
      <c r="F2" s="27" t="s">
        <v>18</v>
      </c>
      <c r="G2" s="26" t="s">
        <v>19</v>
      </c>
      <c r="H2" s="26"/>
      <c r="L2" s="30" t="e">
        <f>SUMIFS(I6:K29,B6:B29,B6,C6:C29,C6)</f>
        <v>#VALUE!</v>
      </c>
    </row>
    <row r="4" spans="1:13" s="13" customFormat="1" ht="15.75" customHeight="1" x14ac:dyDescent="0.25">
      <c r="A4" s="10" t="s">
        <v>0</v>
      </c>
      <c r="B4" s="20" t="s">
        <v>12</v>
      </c>
      <c r="C4" s="38"/>
      <c r="D4" s="11" t="s">
        <v>15</v>
      </c>
      <c r="E4" s="10" t="s">
        <v>1</v>
      </c>
      <c r="F4" s="10" t="s">
        <v>5</v>
      </c>
      <c r="G4" s="10" t="s">
        <v>2</v>
      </c>
      <c r="H4" s="10"/>
      <c r="I4" s="11" t="s">
        <v>7</v>
      </c>
      <c r="J4" s="18"/>
      <c r="K4" s="12"/>
      <c r="L4" s="11" t="s">
        <v>6</v>
      </c>
      <c r="M4" s="12"/>
    </row>
    <row r="5" spans="1:13" s="13" customFormat="1" ht="15.75" x14ac:dyDescent="0.25">
      <c r="A5" s="10"/>
      <c r="B5" s="21"/>
      <c r="C5" s="39"/>
      <c r="D5" s="14"/>
      <c r="E5" s="10"/>
      <c r="F5" s="10"/>
      <c r="G5" s="16" t="s">
        <v>3</v>
      </c>
      <c r="H5" s="16" t="s">
        <v>4</v>
      </c>
      <c r="I5" s="14"/>
      <c r="J5" s="19"/>
      <c r="K5" s="15"/>
      <c r="L5" s="14"/>
      <c r="M5" s="15"/>
    </row>
    <row r="6" spans="1:13" x14ac:dyDescent="0.25">
      <c r="A6" s="2">
        <v>1</v>
      </c>
      <c r="B6" s="22">
        <v>43132</v>
      </c>
      <c r="C6" s="40">
        <v>1</v>
      </c>
      <c r="D6" s="5" t="s">
        <v>16</v>
      </c>
      <c r="E6" s="2"/>
      <c r="F6" s="4">
        <v>43147</v>
      </c>
      <c r="G6" s="3">
        <v>0.4375</v>
      </c>
      <c r="H6" s="3">
        <v>0.5</v>
      </c>
      <c r="I6" s="6">
        <f>H6-G6</f>
        <v>6.25E-2</v>
      </c>
      <c r="J6" s="17"/>
      <c r="K6" s="7"/>
      <c r="L6" s="24" t="s">
        <v>20</v>
      </c>
      <c r="M6" s="24" t="s">
        <v>21</v>
      </c>
    </row>
    <row r="7" spans="1:13" x14ac:dyDescent="0.25">
      <c r="A7" s="2">
        <f>A6+1</f>
        <v>2</v>
      </c>
      <c r="B7" s="22">
        <v>43132</v>
      </c>
      <c r="C7" s="40">
        <v>0</v>
      </c>
      <c r="D7" s="5" t="s">
        <v>16</v>
      </c>
      <c r="E7" s="2"/>
      <c r="F7" s="4">
        <v>43147</v>
      </c>
      <c r="G7" s="3">
        <v>0.55208333333333337</v>
      </c>
      <c r="H7" s="3">
        <v>0.58333333333333337</v>
      </c>
      <c r="I7" s="6">
        <f t="shared" ref="I7" si="0">H7-G7</f>
        <v>3.125E-2</v>
      </c>
      <c r="J7" s="17"/>
      <c r="K7" s="7"/>
      <c r="L7" s="24" t="s">
        <v>20</v>
      </c>
      <c r="M7" s="24" t="s">
        <v>22</v>
      </c>
    </row>
    <row r="8" spans="1:13" x14ac:dyDescent="0.25">
      <c r="A8" s="2">
        <f t="shared" ref="A8:A29" si="1">A7+1</f>
        <v>3</v>
      </c>
      <c r="B8" s="22"/>
      <c r="C8" s="40"/>
      <c r="D8" s="5"/>
      <c r="E8" s="2"/>
      <c r="F8" s="4"/>
      <c r="G8" s="3"/>
      <c r="H8" s="3"/>
      <c r="I8" s="6">
        <f t="shared" ref="I8:I12" si="2">H8-G8</f>
        <v>0</v>
      </c>
      <c r="J8" s="17"/>
      <c r="K8" s="7"/>
      <c r="L8" s="24"/>
      <c r="M8" s="24"/>
    </row>
    <row r="9" spans="1:13" x14ac:dyDescent="0.25">
      <c r="A9" s="2">
        <f t="shared" si="1"/>
        <v>4</v>
      </c>
      <c r="B9" s="22"/>
      <c r="C9" s="40"/>
      <c r="D9" s="5"/>
      <c r="E9" s="2"/>
      <c r="F9" s="4"/>
      <c r="G9" s="3"/>
      <c r="H9" s="3"/>
      <c r="I9" s="6">
        <f t="shared" si="2"/>
        <v>0</v>
      </c>
      <c r="J9" s="17"/>
      <c r="K9" s="7"/>
      <c r="L9" s="24"/>
      <c r="M9" s="24"/>
    </row>
    <row r="10" spans="1:13" x14ac:dyDescent="0.25">
      <c r="A10" s="2">
        <f t="shared" si="1"/>
        <v>5</v>
      </c>
      <c r="B10" s="22"/>
      <c r="C10" s="40"/>
      <c r="D10" s="5"/>
      <c r="E10" s="5"/>
      <c r="F10" s="4"/>
      <c r="G10" s="3"/>
      <c r="H10" s="3"/>
      <c r="I10" s="6">
        <f t="shared" si="2"/>
        <v>0</v>
      </c>
      <c r="J10" s="17"/>
      <c r="K10" s="7"/>
      <c r="L10" s="24"/>
      <c r="M10" s="24"/>
    </row>
    <row r="11" spans="1:13" x14ac:dyDescent="0.25">
      <c r="A11" s="2">
        <f t="shared" si="1"/>
        <v>6</v>
      </c>
      <c r="B11" s="22"/>
      <c r="C11" s="40"/>
      <c r="D11" s="5"/>
      <c r="E11" s="5"/>
      <c r="F11" s="4"/>
      <c r="G11" s="3"/>
      <c r="H11" s="3"/>
      <c r="I11" s="6">
        <f t="shared" si="2"/>
        <v>0</v>
      </c>
      <c r="J11" s="17"/>
      <c r="K11" s="7"/>
      <c r="L11" s="24"/>
      <c r="M11" s="24"/>
    </row>
    <row r="12" spans="1:13" x14ac:dyDescent="0.25">
      <c r="A12" s="2">
        <f t="shared" si="1"/>
        <v>7</v>
      </c>
      <c r="B12" s="22"/>
      <c r="C12" s="40"/>
      <c r="D12" s="5"/>
      <c r="E12" s="5"/>
      <c r="F12" s="4"/>
      <c r="G12" s="3"/>
      <c r="H12" s="3"/>
      <c r="I12" s="6">
        <f t="shared" si="2"/>
        <v>0</v>
      </c>
      <c r="J12" s="17"/>
      <c r="K12" s="7"/>
      <c r="L12" s="24"/>
      <c r="M12" s="24"/>
    </row>
    <row r="13" spans="1:13" x14ac:dyDescent="0.25">
      <c r="A13" s="2">
        <f t="shared" si="1"/>
        <v>8</v>
      </c>
      <c r="B13" s="22"/>
      <c r="C13" s="40"/>
      <c r="D13" s="5"/>
      <c r="E13" s="5"/>
      <c r="F13" s="4"/>
      <c r="G13" s="3"/>
      <c r="H13" s="3"/>
      <c r="I13" s="6">
        <f t="shared" ref="I13:I29" si="3">H13-G13</f>
        <v>0</v>
      </c>
      <c r="J13" s="17"/>
      <c r="K13" s="7"/>
      <c r="L13" s="24"/>
      <c r="M13" s="24"/>
    </row>
    <row r="14" spans="1:13" x14ac:dyDescent="0.25">
      <c r="A14" s="2">
        <f t="shared" si="1"/>
        <v>9</v>
      </c>
      <c r="B14" s="22"/>
      <c r="C14" s="40"/>
      <c r="D14" s="5"/>
      <c r="E14" s="5"/>
      <c r="F14" s="4"/>
      <c r="G14" s="3"/>
      <c r="H14" s="3"/>
      <c r="I14" s="6">
        <f t="shared" si="3"/>
        <v>0</v>
      </c>
      <c r="J14" s="17"/>
      <c r="K14" s="7"/>
      <c r="L14" s="24"/>
      <c r="M14" s="24"/>
    </row>
    <row r="15" spans="1:13" x14ac:dyDescent="0.25">
      <c r="A15" s="2">
        <f t="shared" si="1"/>
        <v>10</v>
      </c>
      <c r="B15" s="22"/>
      <c r="C15" s="40"/>
      <c r="D15" s="5"/>
      <c r="E15" s="5"/>
      <c r="F15" s="4"/>
      <c r="G15" s="3"/>
      <c r="H15" s="3"/>
      <c r="I15" s="6">
        <f t="shared" si="3"/>
        <v>0</v>
      </c>
      <c r="J15" s="17"/>
      <c r="K15" s="7"/>
      <c r="L15" s="24"/>
      <c r="M15" s="24"/>
    </row>
    <row r="16" spans="1:13" x14ac:dyDescent="0.25">
      <c r="A16" s="2">
        <f t="shared" si="1"/>
        <v>11</v>
      </c>
      <c r="B16" s="22"/>
      <c r="C16" s="40"/>
      <c r="D16" s="5"/>
      <c r="E16" s="5"/>
      <c r="F16" s="4"/>
      <c r="G16" s="3"/>
      <c r="H16" s="3"/>
      <c r="I16" s="6">
        <f t="shared" si="3"/>
        <v>0</v>
      </c>
      <c r="J16" s="17"/>
      <c r="K16" s="7"/>
      <c r="L16" s="24"/>
      <c r="M16" s="24"/>
    </row>
    <row r="17" spans="1:13" x14ac:dyDescent="0.25">
      <c r="A17" s="2">
        <f t="shared" si="1"/>
        <v>12</v>
      </c>
      <c r="B17" s="22"/>
      <c r="C17" s="40"/>
      <c r="D17" s="5"/>
      <c r="E17" s="5"/>
      <c r="F17" s="4"/>
      <c r="G17" s="3"/>
      <c r="H17" s="3"/>
      <c r="I17" s="6">
        <f t="shared" ref="I17" si="4">H17-G17</f>
        <v>0</v>
      </c>
      <c r="J17" s="17"/>
      <c r="K17" s="7"/>
      <c r="L17" s="24"/>
      <c r="M17" s="24"/>
    </row>
    <row r="18" spans="1:13" x14ac:dyDescent="0.25">
      <c r="A18" s="2">
        <f t="shared" si="1"/>
        <v>13</v>
      </c>
      <c r="B18" s="22"/>
      <c r="C18" s="40"/>
      <c r="D18" s="5"/>
      <c r="E18" s="5"/>
      <c r="F18" s="4"/>
      <c r="G18" s="3"/>
      <c r="H18" s="3"/>
      <c r="I18" s="6">
        <f t="shared" si="3"/>
        <v>0</v>
      </c>
      <c r="J18" s="17"/>
      <c r="K18" s="7"/>
      <c r="L18" s="24"/>
      <c r="M18" s="24"/>
    </row>
    <row r="19" spans="1:13" x14ac:dyDescent="0.25">
      <c r="A19" s="2">
        <f t="shared" si="1"/>
        <v>14</v>
      </c>
      <c r="B19" s="22"/>
      <c r="C19" s="40"/>
      <c r="D19" s="5"/>
      <c r="E19" s="5"/>
      <c r="F19" s="4"/>
      <c r="G19" s="3"/>
      <c r="H19" s="3"/>
      <c r="I19" s="6">
        <f t="shared" si="3"/>
        <v>0</v>
      </c>
      <c r="J19" s="17"/>
      <c r="K19" s="7"/>
      <c r="L19" s="24"/>
      <c r="M19" s="24"/>
    </row>
    <row r="20" spans="1:13" x14ac:dyDescent="0.25">
      <c r="A20" s="2">
        <f t="shared" si="1"/>
        <v>15</v>
      </c>
      <c r="B20" s="22"/>
      <c r="C20" s="40"/>
      <c r="D20" s="5"/>
      <c r="E20" s="5"/>
      <c r="F20" s="4"/>
      <c r="G20" s="3"/>
      <c r="H20" s="3"/>
      <c r="I20" s="6">
        <f t="shared" si="3"/>
        <v>0</v>
      </c>
      <c r="J20" s="17"/>
      <c r="K20" s="7"/>
      <c r="L20" s="24"/>
      <c r="M20" s="24"/>
    </row>
    <row r="21" spans="1:13" x14ac:dyDescent="0.25">
      <c r="A21" s="2">
        <f t="shared" si="1"/>
        <v>16</v>
      </c>
      <c r="B21" s="22"/>
      <c r="C21" s="40"/>
      <c r="D21" s="5"/>
      <c r="E21" s="5"/>
      <c r="F21" s="4"/>
      <c r="G21" s="3"/>
      <c r="H21" s="3"/>
      <c r="I21" s="6">
        <f t="shared" si="3"/>
        <v>0</v>
      </c>
      <c r="J21" s="17"/>
      <c r="K21" s="7"/>
      <c r="L21" s="24"/>
      <c r="M21" s="24"/>
    </row>
    <row r="22" spans="1:13" x14ac:dyDescent="0.25">
      <c r="A22" s="2">
        <f t="shared" si="1"/>
        <v>17</v>
      </c>
      <c r="B22" s="22"/>
      <c r="C22" s="40"/>
      <c r="D22" s="5"/>
      <c r="E22" s="5"/>
      <c r="F22" s="4"/>
      <c r="G22" s="3"/>
      <c r="H22" s="3"/>
      <c r="I22" s="6">
        <f t="shared" si="3"/>
        <v>0</v>
      </c>
      <c r="J22" s="17"/>
      <c r="K22" s="7"/>
      <c r="L22" s="24"/>
      <c r="M22" s="24"/>
    </row>
    <row r="23" spans="1:13" x14ac:dyDescent="0.25">
      <c r="A23" s="2">
        <f t="shared" si="1"/>
        <v>18</v>
      </c>
      <c r="B23" s="22"/>
      <c r="C23" s="40"/>
      <c r="D23" s="5"/>
      <c r="E23" s="5"/>
      <c r="F23" s="4"/>
      <c r="G23" s="3"/>
      <c r="H23" s="3"/>
      <c r="I23" s="6">
        <f t="shared" si="3"/>
        <v>0</v>
      </c>
      <c r="J23" s="17"/>
      <c r="K23" s="7"/>
      <c r="L23" s="24"/>
      <c r="M23" s="24"/>
    </row>
    <row r="24" spans="1:13" x14ac:dyDescent="0.25">
      <c r="A24" s="2">
        <f t="shared" si="1"/>
        <v>19</v>
      </c>
      <c r="B24" s="22"/>
      <c r="C24" s="40"/>
      <c r="D24" s="5"/>
      <c r="E24" s="5"/>
      <c r="F24" s="4"/>
      <c r="G24" s="3"/>
      <c r="H24" s="3"/>
      <c r="I24" s="6">
        <f t="shared" si="3"/>
        <v>0</v>
      </c>
      <c r="J24" s="17"/>
      <c r="K24" s="7"/>
      <c r="L24" s="24"/>
      <c r="M24" s="24"/>
    </row>
    <row r="25" spans="1:13" x14ac:dyDescent="0.25">
      <c r="A25" s="2">
        <f t="shared" si="1"/>
        <v>20</v>
      </c>
      <c r="B25" s="22"/>
      <c r="C25" s="40"/>
      <c r="D25" s="5"/>
      <c r="E25" s="5"/>
      <c r="F25" s="4"/>
      <c r="G25" s="3"/>
      <c r="H25" s="3"/>
      <c r="I25" s="6">
        <f t="shared" ref="I25" si="5">H25-G25</f>
        <v>0</v>
      </c>
      <c r="J25" s="17"/>
      <c r="K25" s="7"/>
      <c r="L25" s="24"/>
      <c r="M25" s="24"/>
    </row>
    <row r="26" spans="1:13" x14ac:dyDescent="0.25">
      <c r="A26" s="2">
        <f t="shared" si="1"/>
        <v>21</v>
      </c>
      <c r="B26" s="22"/>
      <c r="C26" s="40"/>
      <c r="D26" s="5"/>
      <c r="E26" s="5"/>
      <c r="F26" s="4"/>
      <c r="G26" s="3"/>
      <c r="H26" s="3"/>
      <c r="I26" s="6">
        <f t="shared" si="3"/>
        <v>0</v>
      </c>
      <c r="J26" s="17"/>
      <c r="K26" s="7"/>
      <c r="L26" s="24"/>
      <c r="M26" s="24"/>
    </row>
    <row r="27" spans="1:13" x14ac:dyDescent="0.25">
      <c r="A27" s="2">
        <f t="shared" si="1"/>
        <v>22</v>
      </c>
      <c r="B27" s="22"/>
      <c r="C27" s="40"/>
      <c r="D27" s="5"/>
      <c r="E27" s="5"/>
      <c r="F27" s="4"/>
      <c r="G27" s="3"/>
      <c r="H27" s="3"/>
      <c r="I27" s="6">
        <f t="shared" si="3"/>
        <v>0</v>
      </c>
      <c r="J27" s="17"/>
      <c r="K27" s="7"/>
      <c r="L27" s="24"/>
      <c r="M27" s="24"/>
    </row>
    <row r="28" spans="1:13" x14ac:dyDescent="0.25">
      <c r="A28" s="2">
        <f t="shared" si="1"/>
        <v>23</v>
      </c>
      <c r="B28" s="22"/>
      <c r="C28" s="40"/>
      <c r="D28" s="5"/>
      <c r="E28" s="5"/>
      <c r="F28" s="4"/>
      <c r="G28" s="3"/>
      <c r="H28" s="3"/>
      <c r="I28" s="6">
        <f t="shared" si="3"/>
        <v>0</v>
      </c>
      <c r="J28" s="17"/>
      <c r="K28" s="7"/>
      <c r="L28" s="24"/>
      <c r="M28" s="24"/>
    </row>
    <row r="29" spans="1:13" x14ac:dyDescent="0.25">
      <c r="A29" s="2">
        <f t="shared" si="1"/>
        <v>24</v>
      </c>
      <c r="B29" s="22"/>
      <c r="C29" s="40"/>
      <c r="D29" s="5"/>
      <c r="E29" s="5"/>
      <c r="F29" s="4"/>
      <c r="G29" s="3"/>
      <c r="H29" s="3"/>
      <c r="I29" s="6">
        <f t="shared" si="3"/>
        <v>0</v>
      </c>
      <c r="J29" s="17"/>
      <c r="K29" s="7"/>
      <c r="L29" s="24"/>
      <c r="M29" s="24"/>
    </row>
    <row r="30" spans="1:13" x14ac:dyDescent="0.25">
      <c r="A30" s="2" t="s">
        <v>14</v>
      </c>
      <c r="B30" s="2" t="s">
        <v>14</v>
      </c>
      <c r="C30" s="40" t="s">
        <v>14</v>
      </c>
      <c r="D30" s="5" t="s">
        <v>14</v>
      </c>
      <c r="E30" s="5" t="s">
        <v>14</v>
      </c>
      <c r="F30" s="4" t="s">
        <v>14</v>
      </c>
      <c r="G30" s="3" t="s">
        <v>14</v>
      </c>
      <c r="H30" s="3" t="s">
        <v>14</v>
      </c>
      <c r="I30" s="6">
        <f>SUM(I6:I29)</f>
        <v>9.375E-2</v>
      </c>
      <c r="J30" s="17"/>
      <c r="K30" s="7"/>
      <c r="L30" s="23" t="s">
        <v>14</v>
      </c>
      <c r="M30" s="23" t="s">
        <v>14</v>
      </c>
    </row>
    <row r="31" spans="1:13" x14ac:dyDescent="0.25">
      <c r="A31" s="8" t="s">
        <v>14</v>
      </c>
      <c r="B31" s="8" t="s">
        <v>14</v>
      </c>
      <c r="C31" s="41" t="s">
        <v>14</v>
      </c>
      <c r="D31" s="8" t="s">
        <v>14</v>
      </c>
      <c r="E31" s="8" t="s">
        <v>14</v>
      </c>
      <c r="F31" s="8" t="s">
        <v>14</v>
      </c>
      <c r="G31" s="8" t="s">
        <v>14</v>
      </c>
      <c r="H31" s="8" t="s">
        <v>14</v>
      </c>
      <c r="I31" s="9">
        <f>SUMIF(C6:C29,"0",I6:I29)</f>
        <v>3.125E-2</v>
      </c>
      <c r="J31" s="9">
        <f>SUMIF(C6:C29,"1",I6:I29)</f>
        <v>6.25E-2</v>
      </c>
      <c r="K31" s="9">
        <f>SUMIF(C6:C29,"2",I6:I29)</f>
        <v>0</v>
      </c>
      <c r="L31" s="8" t="s">
        <v>14</v>
      </c>
      <c r="M31" s="8" t="s">
        <v>14</v>
      </c>
    </row>
    <row r="32" spans="1:13" x14ac:dyDescent="0.25">
      <c r="A32" s="1" t="s">
        <v>14</v>
      </c>
      <c r="B32" s="1" t="s">
        <v>14</v>
      </c>
      <c r="C32" s="37" t="s">
        <v>14</v>
      </c>
      <c r="D32" s="1" t="s">
        <v>14</v>
      </c>
      <c r="E32" s="1" t="s">
        <v>14</v>
      </c>
      <c r="F32" s="1" t="s">
        <v>14</v>
      </c>
      <c r="G32" s="1" t="s">
        <v>14</v>
      </c>
      <c r="H32" s="1" t="s">
        <v>14</v>
      </c>
      <c r="I32" s="2" t="s">
        <v>9</v>
      </c>
      <c r="J32" s="2" t="s">
        <v>10</v>
      </c>
      <c r="K32" s="2" t="s">
        <v>11</v>
      </c>
      <c r="L32" s="1" t="s">
        <v>14</v>
      </c>
      <c r="M32" s="1" t="s">
        <v>14</v>
      </c>
    </row>
    <row r="33" spans="9:11" x14ac:dyDescent="0.25">
      <c r="I33" s="29"/>
      <c r="J33" s="29"/>
      <c r="K33" s="29"/>
    </row>
  </sheetData>
  <autoFilter ref="A5:N32">
    <filterColumn colId="8" showButton="0"/>
    <filterColumn colId="9" showButton="0"/>
  </autoFilter>
  <mergeCells count="38">
    <mergeCell ref="L4:M5"/>
    <mergeCell ref="I33:K33"/>
    <mergeCell ref="I30:K30"/>
    <mergeCell ref="I25:K25"/>
    <mergeCell ref="I26:K26"/>
    <mergeCell ref="I27:K27"/>
    <mergeCell ref="I28:K28"/>
    <mergeCell ref="I29:K29"/>
    <mergeCell ref="I17:K17"/>
    <mergeCell ref="I16:K16"/>
    <mergeCell ref="I18:K18"/>
    <mergeCell ref="I19:K19"/>
    <mergeCell ref="I20:K20"/>
    <mergeCell ref="I21:K21"/>
    <mergeCell ref="I22:K22"/>
    <mergeCell ref="I6:K6"/>
    <mergeCell ref="I4:K5"/>
    <mergeCell ref="I7:K7"/>
    <mergeCell ref="I8:K8"/>
    <mergeCell ref="I9:K9"/>
    <mergeCell ref="I23:K23"/>
    <mergeCell ref="I24:K24"/>
    <mergeCell ref="I12:K12"/>
    <mergeCell ref="I13:K13"/>
    <mergeCell ref="I14:K14"/>
    <mergeCell ref="I15:K15"/>
    <mergeCell ref="I10:K10"/>
    <mergeCell ref="I11:K11"/>
    <mergeCell ref="A1:L1"/>
    <mergeCell ref="D4:D5"/>
    <mergeCell ref="C4:C5"/>
    <mergeCell ref="D2:E2"/>
    <mergeCell ref="G2:H2"/>
    <mergeCell ref="G4:H4"/>
    <mergeCell ref="E4:E5"/>
    <mergeCell ref="B4:B5"/>
    <mergeCell ref="A4:A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E11" sqref="E11"/>
    </sheetView>
  </sheetViews>
  <sheetFormatPr defaultRowHeight="15" x14ac:dyDescent="0.25"/>
  <cols>
    <col min="1" max="1" width="13.42578125" bestFit="1" customWidth="1"/>
    <col min="2" max="2" width="12.85546875" customWidth="1"/>
    <col min="3" max="3" width="7.42578125" bestFit="1" customWidth="1"/>
  </cols>
  <sheetData>
    <row r="2" spans="1:4" x14ac:dyDescent="0.25">
      <c r="B2" s="36" t="s">
        <v>9</v>
      </c>
      <c r="C2" s="1" t="s">
        <v>10</v>
      </c>
      <c r="D2" s="1" t="s">
        <v>11</v>
      </c>
    </row>
    <row r="3" spans="1:4" x14ac:dyDescent="0.25">
      <c r="B3">
        <v>0</v>
      </c>
      <c r="C3">
        <v>1</v>
      </c>
      <c r="D3">
        <v>2</v>
      </c>
    </row>
    <row r="5" spans="1:4" x14ac:dyDescent="0.25">
      <c r="A5" s="42">
        <v>43132</v>
      </c>
      <c r="B5" s="34">
        <f>SUMIF(ТМ!B6:B29,"Февраль 2018",ТМ!I6:K29)</f>
        <v>9.375E-2</v>
      </c>
      <c r="C5" s="30" t="e">
        <f>SUMIFS(ТМ!I6:K29,ТМ!B6:B29,A5,ТМ!C6:C29,C3)</f>
        <v>#VALUE!</v>
      </c>
      <c r="D5" t="e">
        <f>SUMPRODUCT(ТМ!B6:B29,ТМ!C6:C29,ТМ!I6:K29)</f>
        <v>#VALUE!</v>
      </c>
    </row>
    <row r="6" spans="1:4" x14ac:dyDescent="0.25">
      <c r="A6" s="33" t="s">
        <v>13</v>
      </c>
      <c r="B6" s="34">
        <f>SUMIF(ТМ!B6:B29,"Март 2018",ТМ!I6:K29)</f>
        <v>0</v>
      </c>
    </row>
    <row r="7" spans="1:4" x14ac:dyDescent="0.25">
      <c r="A7" s="33" t="s">
        <v>23</v>
      </c>
      <c r="B7" s="34">
        <f>SUMIF(ТМ!B6:B29,"Апрель 2018",ТМ!I6:K29)</f>
        <v>0</v>
      </c>
    </row>
    <row r="8" spans="1:4" x14ac:dyDescent="0.25">
      <c r="A8" s="33" t="s">
        <v>24</v>
      </c>
      <c r="B8" s="34">
        <f>SUMIF(ТМ!B6:B29,"Май 2018",ТМ!I6:K29)</f>
        <v>0</v>
      </c>
    </row>
    <row r="9" spans="1:4" x14ac:dyDescent="0.25">
      <c r="A9" s="33" t="s">
        <v>25</v>
      </c>
      <c r="B9" s="34">
        <f>SUMIF(ТМ!B6:B29,"Июнь 2018",ТМ!I6:K29)</f>
        <v>0</v>
      </c>
    </row>
    <row r="10" spans="1:4" x14ac:dyDescent="0.25">
      <c r="A10" s="33" t="s">
        <v>26</v>
      </c>
      <c r="B10" s="34"/>
    </row>
    <row r="11" spans="1:4" x14ac:dyDescent="0.25">
      <c r="A11" s="33" t="s">
        <v>27</v>
      </c>
      <c r="B11" s="34"/>
    </row>
    <row r="12" spans="1:4" x14ac:dyDescent="0.25">
      <c r="A12" s="33" t="s">
        <v>28</v>
      </c>
      <c r="B12" s="34">
        <f>SUMIF(ТМ!B6:B29,"Июль 2018",ТМ!I6:K29)</f>
        <v>0</v>
      </c>
    </row>
    <row r="13" spans="1:4" x14ac:dyDescent="0.25">
      <c r="A13" s="33" t="s">
        <v>29</v>
      </c>
      <c r="B13" s="34"/>
    </row>
    <row r="14" spans="1:4" x14ac:dyDescent="0.25">
      <c r="A14" s="33" t="s">
        <v>30</v>
      </c>
      <c r="B14" s="34"/>
    </row>
    <row r="15" spans="1:4" x14ac:dyDescent="0.25">
      <c r="A15" s="33" t="s">
        <v>31</v>
      </c>
      <c r="B15" s="34">
        <f>SUMIF(ТМ!B6:B29,"Август 2018",ТМ!I6:K29)</f>
        <v>0</v>
      </c>
    </row>
    <row r="16" spans="1:4" s="31" customFormat="1" x14ac:dyDescent="0.25">
      <c r="A16" s="35" t="s">
        <v>32</v>
      </c>
      <c r="B16" s="32">
        <f>SUM(B5:B15)</f>
        <v>9.375E-2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ТМ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Каримов  Равшанджон  Усмоналиевич</dc:creator>
  <cp:lastModifiedBy>Каримов  Равшанджон  Усмоналиевич</cp:lastModifiedBy>
  <dcterms:created xsi:type="dcterms:W3CDTF">2018-02-16T06:24:29Z</dcterms:created>
  <dcterms:modified xsi:type="dcterms:W3CDTF">2018-02-16T09:54:14Z</dcterms:modified>
</cp:coreProperties>
</file>